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13_ncr:1_{C862F797-55F0-4BAC-8CC0-E260A3784F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Sheet1!$B$3:$AE$42</definedName>
  </definedNames>
  <calcPr calcId="191029"/>
</workbook>
</file>

<file path=xl/calcChain.xml><?xml version="1.0" encoding="utf-8"?>
<calcChain xmlns="http://schemas.openxmlformats.org/spreadsheetml/2006/main">
  <c r="H37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8" i="1"/>
  <c r="H39" i="1" s="1"/>
  <c r="H7" i="1"/>
  <c r="C7" i="1"/>
  <c r="C8" i="1" s="1"/>
  <c r="E39" i="1"/>
  <c r="E40" i="1"/>
  <c r="E41" i="1"/>
  <c r="H41" i="1" s="1"/>
  <c r="C9" i="1" l="1"/>
  <c r="D8" i="1"/>
  <c r="D7" i="1"/>
  <c r="H40" i="1"/>
  <c r="D9" i="1" l="1"/>
  <c r="C10" i="1"/>
  <c r="D10" i="1" l="1"/>
  <c r="C11" i="1"/>
  <c r="D11" i="1" l="1"/>
  <c r="C12" i="1"/>
  <c r="C13" i="1" l="1"/>
  <c r="D12" i="1"/>
  <c r="D13" i="1" l="1"/>
  <c r="C14" i="1"/>
  <c r="D14" i="1" l="1"/>
  <c r="C15" i="1"/>
  <c r="C16" i="1" l="1"/>
  <c r="D15" i="1"/>
  <c r="C17" i="1" l="1"/>
  <c r="D16" i="1"/>
  <c r="D17" i="1" l="1"/>
  <c r="C18" i="1"/>
  <c r="D18" i="1" l="1"/>
  <c r="C19" i="1"/>
  <c r="C20" i="1" l="1"/>
  <c r="D19" i="1"/>
  <c r="D20" i="1" l="1"/>
  <c r="C21" i="1"/>
  <c r="D21" i="1" l="1"/>
  <c r="C22" i="1"/>
  <c r="C23" i="1" l="1"/>
  <c r="D22" i="1"/>
  <c r="C24" i="1" l="1"/>
  <c r="D23" i="1"/>
  <c r="D24" i="1" l="1"/>
  <c r="C25" i="1"/>
  <c r="D25" i="1" l="1"/>
  <c r="C26" i="1"/>
  <c r="C27" i="1" l="1"/>
  <c r="D26" i="1"/>
  <c r="D27" i="1" l="1"/>
  <c r="C28" i="1"/>
  <c r="D28" i="1" l="1"/>
  <c r="C29" i="1"/>
  <c r="D29" i="1" l="1"/>
  <c r="C30" i="1"/>
  <c r="D30" i="1" l="1"/>
  <c r="C31" i="1"/>
  <c r="D31" i="1" l="1"/>
  <c r="C32" i="1"/>
  <c r="C33" i="1" l="1"/>
  <c r="D32" i="1"/>
  <c r="D33" i="1" l="1"/>
  <c r="C34" i="1"/>
  <c r="D34" i="1" l="1"/>
  <c r="C35" i="1"/>
  <c r="D35" i="1" l="1"/>
  <c r="C36" i="1"/>
  <c r="D36" i="1" l="1"/>
  <c r="C37" i="1"/>
  <c r="D37" i="1" s="1"/>
</calcChain>
</file>

<file path=xl/sharedStrings.xml><?xml version="1.0" encoding="utf-8"?>
<sst xmlns="http://schemas.openxmlformats.org/spreadsheetml/2006/main" count="12" uniqueCount="12">
  <si>
    <t>日</t>
    <rPh sb="0" eb="1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</si>
  <si>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</si>
  <si>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</si>
  <si>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歩数管理表</t>
    <rPh sb="0" eb="2">
      <t>ホスウ</t>
    </rPh>
    <rPh sb="2" eb="5">
      <t>カンリヒョウ</t>
    </rPh>
    <phoneticPr fontId="1"/>
  </si>
  <si>
    <t>歩数</t>
    <rPh sb="0" eb="2">
      <t>ホスウ</t>
    </rPh>
    <phoneticPr fontId="1"/>
  </si>
  <si>
    <t>目標歩数</t>
    <rPh sb="0" eb="2">
      <t>モクヒョウ</t>
    </rPh>
    <rPh sb="2" eb="4">
      <t>ホスウ</t>
    </rPh>
    <phoneticPr fontId="1"/>
  </si>
  <si>
    <t>歩</t>
    <rPh sb="0" eb="1">
      <t>ポ</t>
    </rPh>
    <phoneticPr fontId="1"/>
  </si>
  <si>
    <t>平均値</t>
    <rPh sb="0" eb="2">
      <t>ヘイキン</t>
    </rPh>
    <rPh sb="2" eb="3">
      <t>アタイ</t>
    </rPh>
    <phoneticPr fontId="1"/>
  </si>
  <si>
    <t>最大値</t>
    <rPh sb="0" eb="2">
      <t>サイダイ</t>
    </rPh>
    <rPh sb="2" eb="3">
      <t>アタイ</t>
    </rPh>
    <phoneticPr fontId="1"/>
  </si>
  <si>
    <t>最小値</t>
    <rPh sb="0" eb="2">
      <t>サイショウ</t>
    </rPh>
    <rPh sb="2" eb="3">
      <t>アタイ</t>
    </rPh>
    <phoneticPr fontId="1"/>
  </si>
  <si>
    <t>達成率(％)</t>
    <rPh sb="0" eb="3">
      <t>タッセイリツ</t>
    </rPh>
    <phoneticPr fontId="1"/>
  </si>
  <si>
    <t>イラストクローゼット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</si>
</sst>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d"/>
    <numFmt numFmtId="177" formatCode="aaa"/>
    <numFmt numFmtId="178" formatCode="#,##0_ "/>
    <numFmt numFmtId="179" formatCode="0.0_ "/>
    <numFmt numFmtId="180" formatCode="#,##0.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6"/>
      <color theme="3" tint="-0.249977111117893"/>
      <name val="Meiryo UI"/>
      <family val="3"/>
      <charset val="128"/>
    </font>
    <font>
      <sz val="14"/>
      <color theme="3" tint="-0.249977111117893"/>
      <name val="Meiryo UI"/>
      <family val="3"/>
      <charset val="128"/>
    </font>
    <font>
      <sz val="11"/>
      <color theme="3" tint="-0.249977111117893"/>
      <name val="Meiryo UI"/>
      <family val="3"/>
      <charset val="128"/>
    </font>
    <font>
      <b/>
      <sz val="18"/>
      <color theme="3" tint="-0.249977111117893"/>
      <name val="Meiryo UI"/>
      <family val="3"/>
      <charset val="128"/>
    </font>
    <font>
      <b/>
      <sz val="11"/>
      <color theme="3" tint="-0.249977111117893"/>
      <name val="Meiryo UI"/>
      <family val="3"/>
      <charset val="128"/>
    </font>
    <font>
      <u/>
      <sz val="11"/>
      <color theme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E8EBF0"/>
        <bgColor indexed="64"/>
      </patternFill>
    </fill>
    <fill>
      <patternFill patternType="lightGray">
        <fgColor theme="3" tint="0.39994506668294322"/>
        <bgColor rgb="FFE8EBF0"/>
      </patternFill>
    </fill>
    <fill>
      <patternFill patternType="mediumGray">
        <fgColor theme="3" tint="0.39991454817346722"/>
        <bgColor rgb="FFE8EBF0"/>
      </patternFill>
    </fill>
  </fills>
  <borders count="26">
    <border>
      <left/>
      <right/>
      <top/>
      <bottom/>
      <diagonal/>
    </border>
    <border>
      <left style="medium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/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/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/>
      <top style="medium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/>
      <bottom style="hair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hair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hair">
        <color theme="3" tint="-0.2499465926084170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right" vertical="center"/>
    </xf>
    <xf numFmtId="178" fontId="2" fillId="2" borderId="0" xfId="0" applyNumberFormat="1" applyFont="1" applyFill="1">
      <alignment vertical="center"/>
    </xf>
    <xf numFmtId="179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8" fontId="5" fillId="2" borderId="0" xfId="0" applyNumberFormat="1" applyFont="1" applyFill="1">
      <alignment vertical="center"/>
    </xf>
    <xf numFmtId="179" fontId="5" fillId="2" borderId="0" xfId="0" applyNumberFormat="1" applyFont="1" applyFill="1" applyAlignment="1">
      <alignment horizontal="right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8" fillId="0" borderId="0" xfId="1">
      <alignment vertical="center"/>
    </xf>
    <xf numFmtId="0" fontId="6" fillId="3" borderId="0" xfId="0" applyFont="1" applyFill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80" fontId="5" fillId="0" borderId="9" xfId="0" applyNumberFormat="1" applyFont="1" applyBorder="1">
      <alignment vertical="center"/>
    </xf>
    <xf numFmtId="180" fontId="5" fillId="0" borderId="10" xfId="0" applyNumberFormat="1" applyFont="1" applyBorder="1">
      <alignment vertical="center"/>
    </xf>
    <xf numFmtId="180" fontId="5" fillId="0" borderId="11" xfId="0" applyNumberFormat="1" applyFont="1" applyBorder="1">
      <alignment vertical="center"/>
    </xf>
    <xf numFmtId="180" fontId="5" fillId="0" borderId="12" xfId="0" applyNumberFormat="1" applyFont="1" applyBorder="1">
      <alignment vertic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178" fontId="5" fillId="0" borderId="18" xfId="0" applyNumberFormat="1" applyFont="1" applyBorder="1">
      <alignment vertical="center"/>
    </xf>
    <xf numFmtId="178" fontId="5" fillId="0" borderId="19" xfId="0" applyNumberFormat="1" applyFont="1" applyBorder="1">
      <alignment vertical="center"/>
    </xf>
    <xf numFmtId="179" fontId="5" fillId="0" borderId="19" xfId="0" applyNumberFormat="1" applyFont="1" applyBorder="1" applyAlignment="1">
      <alignment horizontal="right" vertical="center"/>
    </xf>
    <xf numFmtId="179" fontId="5" fillId="0" borderId="2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78" fontId="5" fillId="0" borderId="21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1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178" fontId="5" fillId="0" borderId="24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8" fontId="4" fillId="2" borderId="0" xfId="0" applyNumberFormat="1" applyFont="1" applyFill="1" applyAlignment="1">
      <alignment horizontal="center" vertical="center"/>
    </xf>
    <xf numFmtId="178" fontId="5" fillId="0" borderId="25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8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Sheet1!$E$6</c:f>
              <c:strCache>
                <c:ptCount val="1"/>
                <c:pt idx="0">
                  <c:v>歩数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Sheet1!$E$6:$E$37</c:f>
              <c:numCache>
                <c:formatCode>#,##0_ </c:formatCode>
                <c:ptCount val="32"/>
                <c:pt idx="0" formatCode="General">
                  <c:v>0</c:v>
                </c:pt>
                <c:pt idx="1">
                  <c:v>600</c:v>
                </c:pt>
                <c:pt idx="2">
                  <c:v>800</c:v>
                </c:pt>
                <c:pt idx="3">
                  <c:v>500</c:v>
                </c:pt>
                <c:pt idx="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0-46A0-8A6F-5E7CE9ECB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93192"/>
        <c:axId val="1"/>
      </c:lineChart>
      <c:catAx>
        <c:axId val="56099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993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Sheet1!$H$6</c:f>
              <c:strCache>
                <c:ptCount val="1"/>
                <c:pt idx="0">
                  <c:v>達成率(％)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Sheet1!$H$6:$H$37</c:f>
              <c:numCache>
                <c:formatCode>0.0_ </c:formatCode>
                <c:ptCount val="32"/>
                <c:pt idx="0" formatCode="General">
                  <c:v>0</c:v>
                </c:pt>
                <c:pt idx="1">
                  <c:v>7.5</c:v>
                </c:pt>
                <c:pt idx="2">
                  <c:v>10</c:v>
                </c:pt>
                <c:pt idx="3">
                  <c:v>6.25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C-4564-B024-B5FADE239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996792"/>
        <c:axId val="1"/>
      </c:lineChart>
      <c:catAx>
        <c:axId val="56099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996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276225</xdr:rowOff>
    </xdr:from>
    <xdr:to>
      <xdr:col>30</xdr:col>
      <xdr:colOff>28575</xdr:colOff>
      <xdr:row>20</xdr:row>
      <xdr:rowOff>190500</xdr:rowOff>
    </xdr:to>
    <xdr:graphicFrame macro="">
      <xdr:nvGraphicFramePr>
        <xdr:cNvPr id="1094" name="グラフ 8">
          <a:extLst>
            <a:ext uri="{FF2B5EF4-FFF2-40B4-BE49-F238E27FC236}">
              <a16:creationId xmlns:a16="http://schemas.microsoft.com/office/drawing/2014/main" id="{F3C5315C-CCB1-106A-3517-BE1E7F83B6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123825</xdr:colOff>
      <xdr:row>21</xdr:row>
      <xdr:rowOff>114300</xdr:rowOff>
    </xdr:from>
    <xdr:to>
      <xdr:col>30</xdr:col>
      <xdr:colOff>28575</xdr:colOff>
      <xdr:row>36</xdr:row>
      <xdr:rowOff>304800</xdr:rowOff>
    </xdr:to>
    <xdr:graphicFrame macro="">
      <xdr:nvGraphicFramePr>
        <xdr:cNvPr id="1095" name="グラフ 9">
          <a:extLst>
            <a:ext uri="{FF2B5EF4-FFF2-40B4-BE49-F238E27FC236}">
              <a16:creationId xmlns:a16="http://schemas.microsoft.com/office/drawing/2014/main" id="{565F0CAF-8DA4-D14E-59DF-AF9478A68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28</xdr:col>
      <xdr:colOff>161925</xdr:colOff>
      <xdr:row>2</xdr:row>
      <xdr:rowOff>66675</xdr:rowOff>
    </xdr:from>
    <xdr:to>
      <xdr:col>30</xdr:col>
      <xdr:colOff>361950</xdr:colOff>
      <xdr:row>2</xdr:row>
      <xdr:rowOff>866775</xdr:rowOff>
    </xdr:to>
    <xdr:pic>
      <xdr:nvPicPr>
        <xdr:cNvPr id="1096" name="図 1">
          <a:extLst>
            <a:ext uri="{FF2B5EF4-FFF2-40B4-BE49-F238E27FC236}">
              <a16:creationId xmlns:a16="http://schemas.microsoft.com/office/drawing/2014/main" id="{3974FE77-8CBD-09D3-6553-4F59C019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0125" y="638175"/>
          <a:ext cx="7715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</xdr:row>
      <xdr:rowOff>533400</xdr:rowOff>
    </xdr:from>
    <xdr:to>
      <xdr:col>3</xdr:col>
      <xdr:colOff>352425</xdr:colOff>
      <xdr:row>3</xdr:row>
      <xdr:rowOff>371475</xdr:rowOff>
    </xdr:to>
    <xdr:pic>
      <xdr:nvPicPr>
        <xdr:cNvPr id="1097" name="図 2">
          <a:extLst>
            <a:ext uri="{FF2B5EF4-FFF2-40B4-BE49-F238E27FC236}">
              <a16:creationId xmlns:a16="http://schemas.microsoft.com/office/drawing/2014/main" id="{EF41FCA6-0183-684A-DED3-D9B00FCD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104900"/>
          <a:ext cx="609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</xdr:row>
      <xdr:rowOff>76200</xdr:rowOff>
    </xdr:from>
    <xdr:to>
      <xdr:col>3</xdr:col>
      <xdr:colOff>9525</xdr:colOff>
      <xdr:row>3</xdr:row>
      <xdr:rowOff>66675</xdr:rowOff>
    </xdr:to>
    <xdr:pic>
      <xdr:nvPicPr>
        <xdr:cNvPr id="1098" name="図 11">
          <a:extLst>
            <a:ext uri="{FF2B5EF4-FFF2-40B4-BE49-F238E27FC236}">
              <a16:creationId xmlns:a16="http://schemas.microsoft.com/office/drawing/2014/main" id="{55BDE9F3-1390-8FD6-880E-3FF0391E8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647700"/>
          <a:ext cx="847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38</xdr:row>
      <xdr:rowOff>228600</xdr:rowOff>
    </xdr:from>
    <xdr:to>
      <xdr:col>30</xdr:col>
      <xdr:colOff>352425</xdr:colOff>
      <xdr:row>41</xdr:row>
      <xdr:rowOff>276225</xdr:rowOff>
    </xdr:to>
    <xdr:pic>
      <xdr:nvPicPr>
        <xdr:cNvPr id="1099" name="図 13">
          <a:extLst>
            <a:ext uri="{FF2B5EF4-FFF2-40B4-BE49-F238E27FC236}">
              <a16:creationId xmlns:a16="http://schemas.microsoft.com/office/drawing/2014/main" id="{6623DF88-43BB-B153-FE47-8531668E3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12934950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95250</xdr:colOff>
      <xdr:row>39</xdr:row>
      <xdr:rowOff>238125</xdr:rowOff>
    </xdr:from>
    <xdr:to>
      <xdr:col>28</xdr:col>
      <xdr:colOff>152400</xdr:colOff>
      <xdr:row>41</xdr:row>
      <xdr:rowOff>409575</xdr:rowOff>
    </xdr:to>
    <xdr:pic>
      <xdr:nvPicPr>
        <xdr:cNvPr id="1100" name="図 12">
          <a:extLst>
            <a:ext uri="{FF2B5EF4-FFF2-40B4-BE49-F238E27FC236}">
              <a16:creationId xmlns:a16="http://schemas.microsoft.com/office/drawing/2014/main" id="{988748A6-2872-B285-EA0F-E15AD7C85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13230225"/>
          <a:ext cx="628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2"/>
  <sheetViews>
    <sheetView showGridLines="0" tabSelected="1" zoomScaleNormal="100" workbookViewId="0"/>
  </sheetViews>
  <sheetFormatPr defaultRowHeight="15.75" x14ac:dyDescent="0.15"/>
  <cols>
    <col min="1" max="1" width="3.75" style="1" customWidth="1"/>
    <col min="2" max="2" width="6.125" style="1" customWidth="1"/>
    <col min="3" max="4" width="6.625" style="1" customWidth="1"/>
    <col min="5" max="10" width="3.75" style="1" customWidth="1"/>
    <col min="11" max="11" width="1.625" style="1" customWidth="1"/>
    <col min="12" max="30" width="3.75" style="1" customWidth="1"/>
    <col min="31" max="31" width="6.125" customWidth="1"/>
  </cols>
  <sheetData>
    <row r="1" spans="1:31" ht="22.5" customHeight="1" x14ac:dyDescent="0.15">
      <c r="A1" s="55" t="s">
        <v>11</v>
      </c>
      <c r="B1" s="21"/>
      <c r="C1" s="21"/>
      <c r="D1" s="21"/>
      <c r="E1" s="21"/>
      <c r="F1" s="21"/>
    </row>
    <row r="2" spans="1:31" ht="22.5" customHeight="1" x14ac:dyDescent="0.15"/>
    <row r="3" spans="1:31" ht="69.9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/>
    </row>
    <row r="4" spans="1:31" s="1" customFormat="1" ht="30" customHeight="1" x14ac:dyDescent="0.15">
      <c r="B4" s="2"/>
      <c r="C4" s="22" t="s">
        <v>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"/>
    </row>
    <row r="5" spans="1:31" s="1" customFormat="1" ht="30" customHeight="1" thickBot="1" x14ac:dyDescent="0.2">
      <c r="B5" s="2"/>
      <c r="C5" s="47">
        <v>2017</v>
      </c>
      <c r="D5" s="47"/>
      <c r="E5" s="7" t="s">
        <v>1</v>
      </c>
      <c r="F5" s="47">
        <v>5</v>
      </c>
      <c r="G5" s="47"/>
      <c r="H5" s="8" t="s">
        <v>2</v>
      </c>
      <c r="I5" s="42" t="s">
        <v>5</v>
      </c>
      <c r="J5" s="42"/>
      <c r="K5" s="42"/>
      <c r="L5" s="42"/>
      <c r="M5" s="52">
        <v>8000</v>
      </c>
      <c r="N5" s="52"/>
      <c r="O5" s="52"/>
      <c r="P5" s="52"/>
      <c r="Q5" s="9" t="s">
        <v>6</v>
      </c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 s="1" customFormat="1" ht="25.5" customHeight="1" x14ac:dyDescent="0.15">
      <c r="B6" s="2"/>
      <c r="C6" s="48" t="s">
        <v>0</v>
      </c>
      <c r="D6" s="49"/>
      <c r="E6" s="35" t="s">
        <v>4</v>
      </c>
      <c r="F6" s="36"/>
      <c r="G6" s="36"/>
      <c r="H6" s="36" t="s">
        <v>10</v>
      </c>
      <c r="I6" s="36"/>
      <c r="J6" s="3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  <c r="AE6" s="10"/>
    </row>
    <row r="7" spans="1:31" s="1" customFormat="1" ht="25.5" customHeight="1" x14ac:dyDescent="0.15">
      <c r="B7" s="2"/>
      <c r="C7" s="15">
        <f>DATE(C5,F5,1)</f>
        <v>42856</v>
      </c>
      <c r="D7" s="16">
        <f>+C7</f>
        <v>42856</v>
      </c>
      <c r="E7" s="38">
        <v>600</v>
      </c>
      <c r="F7" s="39"/>
      <c r="G7" s="39"/>
      <c r="H7" s="40">
        <f>+IF(E7="","",E7/$M$5*100)</f>
        <v>7.5</v>
      </c>
      <c r="I7" s="40"/>
      <c r="J7" s="4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2"/>
      <c r="AE7" s="10"/>
    </row>
    <row r="8" spans="1:31" s="1" customFormat="1" ht="25.5" customHeight="1" x14ac:dyDescent="0.15">
      <c r="B8" s="2"/>
      <c r="C8" s="17">
        <f>IF(C7="","",IF(DAY(C7+1)=1,"",C7+1))</f>
        <v>42857</v>
      </c>
      <c r="D8" s="18">
        <f>+C8</f>
        <v>42857</v>
      </c>
      <c r="E8" s="43">
        <v>800</v>
      </c>
      <c r="F8" s="44"/>
      <c r="G8" s="44"/>
      <c r="H8" s="45">
        <f>+IF(E8="","",E8/$M$5*100)</f>
        <v>10</v>
      </c>
      <c r="I8" s="45"/>
      <c r="J8" s="46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2"/>
      <c r="AE8" s="10"/>
    </row>
    <row r="9" spans="1:31" s="1" customFormat="1" ht="25.5" customHeight="1" x14ac:dyDescent="0.15">
      <c r="B9" s="2"/>
      <c r="C9" s="17">
        <f t="shared" ref="C9:C37" si="0">IF(C8="","",IF(DAY(C8+1)=1,"",C8+1))</f>
        <v>42858</v>
      </c>
      <c r="D9" s="18">
        <f t="shared" ref="D9:D37" si="1">+C9</f>
        <v>42858</v>
      </c>
      <c r="E9" s="43">
        <v>500</v>
      </c>
      <c r="F9" s="44"/>
      <c r="G9" s="44"/>
      <c r="H9" s="45">
        <f t="shared" ref="H9:H36" si="2">+IF(E9="","",E9/$M$5*100)</f>
        <v>6.25</v>
      </c>
      <c r="I9" s="45"/>
      <c r="J9" s="46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2"/>
      <c r="AE9" s="10"/>
    </row>
    <row r="10" spans="1:31" s="1" customFormat="1" ht="25.5" customHeight="1" x14ac:dyDescent="0.15">
      <c r="B10" s="2"/>
      <c r="C10" s="17">
        <f t="shared" si="0"/>
        <v>42859</v>
      </c>
      <c r="D10" s="18">
        <f t="shared" si="1"/>
        <v>42859</v>
      </c>
      <c r="E10" s="43">
        <v>1200</v>
      </c>
      <c r="F10" s="44"/>
      <c r="G10" s="44"/>
      <c r="H10" s="45">
        <f t="shared" si="2"/>
        <v>15</v>
      </c>
      <c r="I10" s="45"/>
      <c r="J10" s="46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2"/>
      <c r="AE10" s="10"/>
    </row>
    <row r="11" spans="1:31" s="1" customFormat="1" ht="25.5" customHeight="1" x14ac:dyDescent="0.15">
      <c r="B11" s="2"/>
      <c r="C11" s="17">
        <f t="shared" si="0"/>
        <v>42860</v>
      </c>
      <c r="D11" s="18">
        <f t="shared" si="1"/>
        <v>42860</v>
      </c>
      <c r="E11" s="43"/>
      <c r="F11" s="44"/>
      <c r="G11" s="44"/>
      <c r="H11" s="45" t="str">
        <f t="shared" si="2"/>
        <v/>
      </c>
      <c r="I11" s="45"/>
      <c r="J11" s="46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2"/>
      <c r="AE11" s="10"/>
    </row>
    <row r="12" spans="1:31" s="1" customFormat="1" ht="25.5" customHeight="1" x14ac:dyDescent="0.15">
      <c r="B12" s="2"/>
      <c r="C12" s="17">
        <f t="shared" si="0"/>
        <v>42861</v>
      </c>
      <c r="D12" s="18">
        <f t="shared" si="1"/>
        <v>42861</v>
      </c>
      <c r="E12" s="43"/>
      <c r="F12" s="44"/>
      <c r="G12" s="44"/>
      <c r="H12" s="45" t="str">
        <f t="shared" si="2"/>
        <v/>
      </c>
      <c r="I12" s="45"/>
      <c r="J12" s="46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2"/>
      <c r="AE12" s="10"/>
    </row>
    <row r="13" spans="1:31" s="1" customFormat="1" ht="25.5" customHeight="1" x14ac:dyDescent="0.15">
      <c r="B13" s="2"/>
      <c r="C13" s="17">
        <f t="shared" si="0"/>
        <v>42862</v>
      </c>
      <c r="D13" s="18">
        <f t="shared" si="1"/>
        <v>42862</v>
      </c>
      <c r="E13" s="43"/>
      <c r="F13" s="44"/>
      <c r="G13" s="44"/>
      <c r="H13" s="45" t="str">
        <f t="shared" si="2"/>
        <v/>
      </c>
      <c r="I13" s="45"/>
      <c r="J13" s="46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0"/>
    </row>
    <row r="14" spans="1:31" s="1" customFormat="1" ht="25.5" customHeight="1" x14ac:dyDescent="0.15">
      <c r="B14" s="2"/>
      <c r="C14" s="17">
        <f t="shared" si="0"/>
        <v>42863</v>
      </c>
      <c r="D14" s="18">
        <f t="shared" si="1"/>
        <v>42863</v>
      </c>
      <c r="E14" s="43"/>
      <c r="F14" s="44"/>
      <c r="G14" s="44"/>
      <c r="H14" s="45" t="str">
        <f t="shared" si="2"/>
        <v/>
      </c>
      <c r="I14" s="45"/>
      <c r="J14" s="46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2"/>
      <c r="AE14" s="10"/>
    </row>
    <row r="15" spans="1:31" s="1" customFormat="1" ht="25.5" customHeight="1" x14ac:dyDescent="0.15">
      <c r="B15" s="2"/>
      <c r="C15" s="17">
        <f t="shared" si="0"/>
        <v>42864</v>
      </c>
      <c r="D15" s="18">
        <f t="shared" si="1"/>
        <v>42864</v>
      </c>
      <c r="E15" s="43"/>
      <c r="F15" s="44"/>
      <c r="G15" s="44"/>
      <c r="H15" s="45" t="str">
        <f t="shared" si="2"/>
        <v/>
      </c>
      <c r="I15" s="45"/>
      <c r="J15" s="46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2"/>
      <c r="AE15" s="10"/>
    </row>
    <row r="16" spans="1:31" s="1" customFormat="1" ht="25.5" customHeight="1" x14ac:dyDescent="0.15">
      <c r="B16" s="2"/>
      <c r="C16" s="17">
        <f t="shared" si="0"/>
        <v>42865</v>
      </c>
      <c r="D16" s="18">
        <f t="shared" si="1"/>
        <v>42865</v>
      </c>
      <c r="E16" s="43"/>
      <c r="F16" s="44"/>
      <c r="G16" s="44"/>
      <c r="H16" s="45" t="str">
        <f t="shared" si="2"/>
        <v/>
      </c>
      <c r="I16" s="45"/>
      <c r="J16" s="4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2"/>
      <c r="AE16" s="10"/>
    </row>
    <row r="17" spans="2:31" s="1" customFormat="1" ht="25.5" customHeight="1" x14ac:dyDescent="0.15">
      <c r="B17" s="2"/>
      <c r="C17" s="17">
        <f t="shared" si="0"/>
        <v>42866</v>
      </c>
      <c r="D17" s="18">
        <f t="shared" si="1"/>
        <v>42866</v>
      </c>
      <c r="E17" s="43"/>
      <c r="F17" s="44"/>
      <c r="G17" s="44"/>
      <c r="H17" s="45" t="str">
        <f t="shared" si="2"/>
        <v/>
      </c>
      <c r="I17" s="45"/>
      <c r="J17" s="46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2"/>
      <c r="AE17" s="10"/>
    </row>
    <row r="18" spans="2:31" s="1" customFormat="1" ht="25.5" customHeight="1" x14ac:dyDescent="0.15">
      <c r="B18" s="2"/>
      <c r="C18" s="17">
        <f t="shared" si="0"/>
        <v>42867</v>
      </c>
      <c r="D18" s="18">
        <f t="shared" si="1"/>
        <v>42867</v>
      </c>
      <c r="E18" s="43"/>
      <c r="F18" s="44"/>
      <c r="G18" s="44"/>
      <c r="H18" s="45" t="str">
        <f t="shared" si="2"/>
        <v/>
      </c>
      <c r="I18" s="45"/>
      <c r="J18" s="4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2"/>
      <c r="AE18" s="10"/>
    </row>
    <row r="19" spans="2:31" s="1" customFormat="1" ht="25.5" customHeight="1" x14ac:dyDescent="0.15">
      <c r="B19" s="2"/>
      <c r="C19" s="17">
        <f t="shared" si="0"/>
        <v>42868</v>
      </c>
      <c r="D19" s="18">
        <f t="shared" si="1"/>
        <v>42868</v>
      </c>
      <c r="E19" s="43"/>
      <c r="F19" s="44"/>
      <c r="G19" s="44"/>
      <c r="H19" s="45" t="str">
        <f t="shared" si="2"/>
        <v/>
      </c>
      <c r="I19" s="45"/>
      <c r="J19" s="46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2"/>
      <c r="AE19" s="10"/>
    </row>
    <row r="20" spans="2:31" s="1" customFormat="1" ht="25.5" customHeight="1" x14ac:dyDescent="0.15">
      <c r="B20" s="2"/>
      <c r="C20" s="17">
        <f t="shared" si="0"/>
        <v>42869</v>
      </c>
      <c r="D20" s="18">
        <f t="shared" si="1"/>
        <v>42869</v>
      </c>
      <c r="E20" s="43"/>
      <c r="F20" s="44"/>
      <c r="G20" s="44"/>
      <c r="H20" s="45" t="str">
        <f t="shared" si="2"/>
        <v/>
      </c>
      <c r="I20" s="45"/>
      <c r="J20" s="46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0"/>
    </row>
    <row r="21" spans="2:31" s="1" customFormat="1" ht="25.5" customHeight="1" x14ac:dyDescent="0.15">
      <c r="B21" s="2"/>
      <c r="C21" s="17">
        <f t="shared" si="0"/>
        <v>42870</v>
      </c>
      <c r="D21" s="18">
        <f t="shared" si="1"/>
        <v>42870</v>
      </c>
      <c r="E21" s="43"/>
      <c r="F21" s="44"/>
      <c r="G21" s="44"/>
      <c r="H21" s="45" t="str">
        <f t="shared" si="2"/>
        <v/>
      </c>
      <c r="I21" s="45"/>
      <c r="J21" s="46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2"/>
      <c r="AE21" s="10"/>
    </row>
    <row r="22" spans="2:31" s="1" customFormat="1" ht="25.5" customHeight="1" x14ac:dyDescent="0.15">
      <c r="B22" s="2"/>
      <c r="C22" s="17">
        <f t="shared" si="0"/>
        <v>42871</v>
      </c>
      <c r="D22" s="18">
        <f t="shared" si="1"/>
        <v>42871</v>
      </c>
      <c r="E22" s="43"/>
      <c r="F22" s="44"/>
      <c r="G22" s="44"/>
      <c r="H22" s="45" t="str">
        <f t="shared" si="2"/>
        <v/>
      </c>
      <c r="I22" s="45"/>
      <c r="J22" s="46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2"/>
      <c r="AE22" s="10"/>
    </row>
    <row r="23" spans="2:31" s="1" customFormat="1" ht="25.5" customHeight="1" x14ac:dyDescent="0.15">
      <c r="B23" s="2"/>
      <c r="C23" s="17">
        <f t="shared" si="0"/>
        <v>42872</v>
      </c>
      <c r="D23" s="18">
        <f t="shared" si="1"/>
        <v>42872</v>
      </c>
      <c r="E23" s="43"/>
      <c r="F23" s="44"/>
      <c r="G23" s="44"/>
      <c r="H23" s="45" t="str">
        <f t="shared" si="2"/>
        <v/>
      </c>
      <c r="I23" s="45"/>
      <c r="J23" s="46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2"/>
      <c r="AE23" s="10"/>
    </row>
    <row r="24" spans="2:31" s="1" customFormat="1" ht="25.5" customHeight="1" x14ac:dyDescent="0.15">
      <c r="B24" s="2"/>
      <c r="C24" s="17">
        <f t="shared" si="0"/>
        <v>42873</v>
      </c>
      <c r="D24" s="18">
        <f t="shared" si="1"/>
        <v>42873</v>
      </c>
      <c r="E24" s="43"/>
      <c r="F24" s="44"/>
      <c r="G24" s="44"/>
      <c r="H24" s="45" t="str">
        <f t="shared" si="2"/>
        <v/>
      </c>
      <c r="I24" s="45"/>
      <c r="J24" s="46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2"/>
      <c r="AE24" s="10"/>
    </row>
    <row r="25" spans="2:31" s="1" customFormat="1" ht="25.5" customHeight="1" x14ac:dyDescent="0.15">
      <c r="B25" s="2"/>
      <c r="C25" s="17">
        <f t="shared" si="0"/>
        <v>42874</v>
      </c>
      <c r="D25" s="18">
        <f t="shared" si="1"/>
        <v>42874</v>
      </c>
      <c r="E25" s="43"/>
      <c r="F25" s="44"/>
      <c r="G25" s="44"/>
      <c r="H25" s="45" t="str">
        <f t="shared" si="2"/>
        <v/>
      </c>
      <c r="I25" s="45"/>
      <c r="J25" s="46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2"/>
      <c r="AE25" s="10"/>
    </row>
    <row r="26" spans="2:31" s="1" customFormat="1" ht="25.5" customHeight="1" x14ac:dyDescent="0.15">
      <c r="B26" s="2"/>
      <c r="C26" s="17">
        <f t="shared" si="0"/>
        <v>42875</v>
      </c>
      <c r="D26" s="18">
        <f t="shared" si="1"/>
        <v>42875</v>
      </c>
      <c r="E26" s="43"/>
      <c r="F26" s="44"/>
      <c r="G26" s="44"/>
      <c r="H26" s="45" t="str">
        <f t="shared" si="2"/>
        <v/>
      </c>
      <c r="I26" s="45"/>
      <c r="J26" s="46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2"/>
      <c r="AE26" s="10"/>
    </row>
    <row r="27" spans="2:31" s="1" customFormat="1" ht="25.5" customHeight="1" x14ac:dyDescent="0.15">
      <c r="B27" s="2"/>
      <c r="C27" s="17">
        <f t="shared" si="0"/>
        <v>42876</v>
      </c>
      <c r="D27" s="18">
        <f t="shared" si="1"/>
        <v>42876</v>
      </c>
      <c r="E27" s="43"/>
      <c r="F27" s="44"/>
      <c r="G27" s="44"/>
      <c r="H27" s="45" t="str">
        <f t="shared" si="2"/>
        <v/>
      </c>
      <c r="I27" s="45"/>
      <c r="J27" s="46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2"/>
      <c r="AE27" s="10"/>
    </row>
    <row r="28" spans="2:31" s="1" customFormat="1" ht="25.5" customHeight="1" x14ac:dyDescent="0.15">
      <c r="B28" s="2"/>
      <c r="C28" s="17">
        <f t="shared" si="0"/>
        <v>42877</v>
      </c>
      <c r="D28" s="18">
        <f t="shared" si="1"/>
        <v>42877</v>
      </c>
      <c r="E28" s="43"/>
      <c r="F28" s="44"/>
      <c r="G28" s="44"/>
      <c r="H28" s="45" t="str">
        <f t="shared" si="2"/>
        <v/>
      </c>
      <c r="I28" s="45"/>
      <c r="J28" s="46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2"/>
      <c r="AE28" s="10"/>
    </row>
    <row r="29" spans="2:31" s="1" customFormat="1" ht="25.5" customHeight="1" x14ac:dyDescent="0.15">
      <c r="B29" s="2"/>
      <c r="C29" s="17">
        <f t="shared" si="0"/>
        <v>42878</v>
      </c>
      <c r="D29" s="18">
        <f t="shared" si="1"/>
        <v>42878</v>
      </c>
      <c r="E29" s="43"/>
      <c r="F29" s="44"/>
      <c r="G29" s="44"/>
      <c r="H29" s="45" t="str">
        <f t="shared" si="2"/>
        <v/>
      </c>
      <c r="I29" s="45"/>
      <c r="J29" s="46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2"/>
      <c r="AE29" s="10"/>
    </row>
    <row r="30" spans="2:31" s="1" customFormat="1" ht="25.5" customHeight="1" x14ac:dyDescent="0.15">
      <c r="B30" s="2"/>
      <c r="C30" s="17">
        <f t="shared" si="0"/>
        <v>42879</v>
      </c>
      <c r="D30" s="18">
        <f t="shared" si="1"/>
        <v>42879</v>
      </c>
      <c r="E30" s="43"/>
      <c r="F30" s="44"/>
      <c r="G30" s="44"/>
      <c r="H30" s="45" t="str">
        <f t="shared" si="2"/>
        <v/>
      </c>
      <c r="I30" s="45"/>
      <c r="J30" s="46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2"/>
      <c r="AE30" s="10"/>
    </row>
    <row r="31" spans="2:31" s="1" customFormat="1" ht="25.5" customHeight="1" x14ac:dyDescent="0.15">
      <c r="B31" s="2"/>
      <c r="C31" s="17">
        <f t="shared" si="0"/>
        <v>42880</v>
      </c>
      <c r="D31" s="18">
        <f t="shared" si="1"/>
        <v>42880</v>
      </c>
      <c r="E31" s="43"/>
      <c r="F31" s="44"/>
      <c r="G31" s="44"/>
      <c r="H31" s="45" t="str">
        <f t="shared" si="2"/>
        <v/>
      </c>
      <c r="I31" s="45"/>
      <c r="J31" s="46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2"/>
      <c r="AE31" s="10"/>
    </row>
    <row r="32" spans="2:31" s="1" customFormat="1" ht="25.5" customHeight="1" x14ac:dyDescent="0.15">
      <c r="B32" s="2"/>
      <c r="C32" s="17">
        <f t="shared" si="0"/>
        <v>42881</v>
      </c>
      <c r="D32" s="18">
        <f t="shared" si="1"/>
        <v>42881</v>
      </c>
      <c r="E32" s="43"/>
      <c r="F32" s="44"/>
      <c r="G32" s="44"/>
      <c r="H32" s="45" t="str">
        <f t="shared" si="2"/>
        <v/>
      </c>
      <c r="I32" s="45"/>
      <c r="J32" s="46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0"/>
    </row>
    <row r="33" spans="2:31" s="1" customFormat="1" ht="25.5" customHeight="1" x14ac:dyDescent="0.15">
      <c r="B33" s="2"/>
      <c r="C33" s="17">
        <f t="shared" si="0"/>
        <v>42882</v>
      </c>
      <c r="D33" s="18">
        <f t="shared" si="1"/>
        <v>42882</v>
      </c>
      <c r="E33" s="43"/>
      <c r="F33" s="44"/>
      <c r="G33" s="44"/>
      <c r="H33" s="45" t="str">
        <f t="shared" si="2"/>
        <v/>
      </c>
      <c r="I33" s="45"/>
      <c r="J33" s="46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2"/>
      <c r="AE33" s="10"/>
    </row>
    <row r="34" spans="2:31" s="1" customFormat="1" ht="25.5" customHeight="1" x14ac:dyDescent="0.15">
      <c r="B34" s="2"/>
      <c r="C34" s="17">
        <f t="shared" si="0"/>
        <v>42883</v>
      </c>
      <c r="D34" s="18">
        <f t="shared" si="1"/>
        <v>42883</v>
      </c>
      <c r="E34" s="43"/>
      <c r="F34" s="44"/>
      <c r="G34" s="44"/>
      <c r="H34" s="45" t="str">
        <f t="shared" si="2"/>
        <v/>
      </c>
      <c r="I34" s="45"/>
      <c r="J34" s="46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0"/>
    </row>
    <row r="35" spans="2:31" s="1" customFormat="1" ht="25.5" customHeight="1" x14ac:dyDescent="0.15">
      <c r="B35" s="2"/>
      <c r="C35" s="17">
        <f t="shared" si="0"/>
        <v>42884</v>
      </c>
      <c r="D35" s="18">
        <f t="shared" si="1"/>
        <v>42884</v>
      </c>
      <c r="E35" s="43"/>
      <c r="F35" s="44"/>
      <c r="G35" s="44"/>
      <c r="H35" s="45" t="str">
        <f t="shared" si="2"/>
        <v/>
      </c>
      <c r="I35" s="45"/>
      <c r="J35" s="46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0"/>
      <c r="W35" s="10"/>
      <c r="X35" s="10"/>
      <c r="Y35" s="10"/>
      <c r="Z35" s="10"/>
      <c r="AA35" s="10"/>
      <c r="AB35" s="10"/>
      <c r="AC35" s="10"/>
      <c r="AD35" s="12"/>
      <c r="AE35" s="10"/>
    </row>
    <row r="36" spans="2:31" s="1" customFormat="1" ht="25.5" customHeight="1" x14ac:dyDescent="0.15">
      <c r="B36" s="2"/>
      <c r="C36" s="17">
        <f t="shared" si="0"/>
        <v>42885</v>
      </c>
      <c r="D36" s="18">
        <f t="shared" si="1"/>
        <v>42885</v>
      </c>
      <c r="E36" s="43"/>
      <c r="F36" s="44"/>
      <c r="G36" s="44"/>
      <c r="H36" s="45" t="str">
        <f t="shared" si="2"/>
        <v/>
      </c>
      <c r="I36" s="45"/>
      <c r="J36" s="4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0"/>
      <c r="W36" s="10"/>
      <c r="X36" s="10"/>
      <c r="Y36" s="10"/>
      <c r="Z36" s="10"/>
      <c r="AA36" s="10"/>
      <c r="AB36" s="10"/>
      <c r="AC36" s="10"/>
      <c r="AD36" s="12"/>
      <c r="AE36" s="10"/>
    </row>
    <row r="37" spans="2:31" s="1" customFormat="1" ht="25.5" customHeight="1" thickBot="1" x14ac:dyDescent="0.2">
      <c r="B37" s="2"/>
      <c r="C37" s="19">
        <f t="shared" si="0"/>
        <v>42886</v>
      </c>
      <c r="D37" s="20">
        <f t="shared" si="1"/>
        <v>42886</v>
      </c>
      <c r="E37" s="50"/>
      <c r="F37" s="51"/>
      <c r="G37" s="51"/>
      <c r="H37" s="33" t="str">
        <f>+IF(E37="","",E37/$M$5*100)</f>
        <v/>
      </c>
      <c r="I37" s="33"/>
      <c r="J37" s="34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0"/>
      <c r="W37" s="10"/>
      <c r="X37" s="10"/>
      <c r="Y37" s="10"/>
      <c r="Z37" s="10"/>
      <c r="AA37" s="10"/>
      <c r="AB37" s="10"/>
      <c r="AC37" s="10"/>
      <c r="AD37" s="12"/>
      <c r="AE37" s="10"/>
    </row>
    <row r="38" spans="2:31" s="1" customFormat="1" ht="9.9499999999999993" customHeight="1" thickBot="1" x14ac:dyDescent="0.2">
      <c r="B38" s="2"/>
      <c r="C38" s="10"/>
      <c r="D38" s="10"/>
      <c r="E38" s="13"/>
      <c r="F38" s="13"/>
      <c r="G38" s="13"/>
      <c r="H38" s="14"/>
      <c r="I38" s="14"/>
      <c r="J38" s="14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0"/>
    </row>
    <row r="39" spans="2:31" s="1" customFormat="1" ht="22.5" customHeight="1" x14ac:dyDescent="0.15">
      <c r="B39" s="2"/>
      <c r="C39" s="23" t="s">
        <v>7</v>
      </c>
      <c r="D39" s="24"/>
      <c r="E39" s="53">
        <f>IF(SUM(E7:G37)=0,0,AVERAGE(E7:G37))</f>
        <v>775</v>
      </c>
      <c r="F39" s="54"/>
      <c r="G39" s="54"/>
      <c r="H39" s="29">
        <f>IF(SUM(H7:J37)=0,0,AVERAGE(H7:J37))</f>
        <v>9.6875</v>
      </c>
      <c r="I39" s="29"/>
      <c r="J39" s="30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0"/>
    </row>
    <row r="40" spans="2:31" s="1" customFormat="1" ht="22.5" customHeight="1" x14ac:dyDescent="0.15">
      <c r="B40" s="2"/>
      <c r="C40" s="25" t="s">
        <v>8</v>
      </c>
      <c r="D40" s="26"/>
      <c r="E40" s="43">
        <f>MAX(E7:G37)</f>
        <v>1200</v>
      </c>
      <c r="F40" s="44"/>
      <c r="G40" s="44"/>
      <c r="H40" s="31">
        <f>MAX(H7:J37)</f>
        <v>15</v>
      </c>
      <c r="I40" s="31"/>
      <c r="J40" s="3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0"/>
    </row>
    <row r="41" spans="2:31" s="1" customFormat="1" ht="22.5" customHeight="1" thickBot="1" x14ac:dyDescent="0.2">
      <c r="B41" s="2"/>
      <c r="C41" s="27" t="s">
        <v>9</v>
      </c>
      <c r="D41" s="28"/>
      <c r="E41" s="50">
        <f>MIN(E7:G37)</f>
        <v>500</v>
      </c>
      <c r="F41" s="51"/>
      <c r="G41" s="51"/>
      <c r="H41" s="33">
        <f>+IF(E41=0,0,E41/$M$5*100)</f>
        <v>6.25</v>
      </c>
      <c r="I41" s="33"/>
      <c r="J41" s="34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0"/>
    </row>
    <row r="42" spans="2:31" s="1" customFormat="1" ht="39.950000000000003" customHeight="1" x14ac:dyDescent="0.15">
      <c r="B42" s="2"/>
      <c r="C42" s="2"/>
      <c r="D42" s="2"/>
      <c r="E42" s="5"/>
      <c r="F42" s="5"/>
      <c r="G42" s="5"/>
      <c r="H42" s="6"/>
      <c r="I42" s="6"/>
      <c r="J42" s="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2"/>
    </row>
  </sheetData>
  <mergeCells count="79">
    <mergeCell ref="E41:G41"/>
    <mergeCell ref="M5:P5"/>
    <mergeCell ref="E37:G37"/>
    <mergeCell ref="H37:J37"/>
    <mergeCell ref="E34:G34"/>
    <mergeCell ref="H34:J34"/>
    <mergeCell ref="E35:G35"/>
    <mergeCell ref="E39:G39"/>
    <mergeCell ref="E40:G40"/>
    <mergeCell ref="H35:J35"/>
    <mergeCell ref="E31:G31"/>
    <mergeCell ref="H31:J31"/>
    <mergeCell ref="E32:G32"/>
    <mergeCell ref="H32:J32"/>
    <mergeCell ref="E33:G33"/>
    <mergeCell ref="H33:J33"/>
    <mergeCell ref="E36:G36"/>
    <mergeCell ref="H36:J36"/>
    <mergeCell ref="E28:G28"/>
    <mergeCell ref="H28:J28"/>
    <mergeCell ref="E29:G29"/>
    <mergeCell ref="H29:J29"/>
    <mergeCell ref="E30:G30"/>
    <mergeCell ref="H30:J30"/>
    <mergeCell ref="E26:G26"/>
    <mergeCell ref="H26:J26"/>
    <mergeCell ref="E27:G27"/>
    <mergeCell ref="H27:J27"/>
    <mergeCell ref="E21:G21"/>
    <mergeCell ref="H21:J21"/>
    <mergeCell ref="E22:G22"/>
    <mergeCell ref="H22:J22"/>
    <mergeCell ref="E23:G23"/>
    <mergeCell ref="H23:J23"/>
    <mergeCell ref="E24:G24"/>
    <mergeCell ref="H24:J24"/>
    <mergeCell ref="E25:G25"/>
    <mergeCell ref="H25:J25"/>
    <mergeCell ref="C5:D5"/>
    <mergeCell ref="C6:D6"/>
    <mergeCell ref="F5:G5"/>
    <mergeCell ref="E20:G20"/>
    <mergeCell ref="H20:J20"/>
    <mergeCell ref="E17:G17"/>
    <mergeCell ref="H17:J17"/>
    <mergeCell ref="E18:G18"/>
    <mergeCell ref="E13:G13"/>
    <mergeCell ref="H13:J13"/>
    <mergeCell ref="H18:J18"/>
    <mergeCell ref="E19:G19"/>
    <mergeCell ref="H19:J19"/>
    <mergeCell ref="E14:G14"/>
    <mergeCell ref="H14:J14"/>
    <mergeCell ref="E15:G15"/>
    <mergeCell ref="H15:J15"/>
    <mergeCell ref="E16:G16"/>
    <mergeCell ref="H16:J16"/>
    <mergeCell ref="E10:G10"/>
    <mergeCell ref="H10:J10"/>
    <mergeCell ref="E11:G11"/>
    <mergeCell ref="H11:J11"/>
    <mergeCell ref="E12:G12"/>
    <mergeCell ref="H12:J12"/>
    <mergeCell ref="C4:AD4"/>
    <mergeCell ref="C39:D39"/>
    <mergeCell ref="C40:D40"/>
    <mergeCell ref="C41:D41"/>
    <mergeCell ref="H39:J39"/>
    <mergeCell ref="H40:J40"/>
    <mergeCell ref="H41:J41"/>
    <mergeCell ref="E6:G6"/>
    <mergeCell ref="H6:J6"/>
    <mergeCell ref="E7:G7"/>
    <mergeCell ref="H7:J7"/>
    <mergeCell ref="I5:L5"/>
    <mergeCell ref="E8:G8"/>
    <mergeCell ref="H8:J8"/>
    <mergeCell ref="E9:G9"/>
    <mergeCell ref="H9:J9"/>
  </mergeCells>
  <phoneticPr fontId="1"/>
  <conditionalFormatting sqref="C7:D37">
    <cfRule type="expression" dxfId="1" priority="1" stopIfTrue="1">
      <formula>WEEKDAY(C7)=7</formula>
    </cfRule>
    <cfRule type="expression" dxfId="0" priority="2" stopIfTrue="1">
      <formula>WEEKDAY(C7)=1</formula>
    </cfRule>
  </conditionalFormatting>
  <hyperlinks>
    <hyperlink ref="A1:F1" r:id="rId1" display="イラストクローゼット" xr:uid="{FFE14968-9CC4-4315-B057-5694DDA10804}"/>
  </hyperlinks>
  <pageMargins left="0.19685039370078741" right="0" top="0.19685039370078741" bottom="0" header="0" footer="0"/>
  <pageSetup paperSize="9" scale="84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>illust-closet.com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blueblue</dc:creator>
  <cp:lastModifiedBy>k in</cp:lastModifiedBy>
  <cp:lastPrinted>2023-12-14T00:09:47Z</cp:lastPrinted>
  <dcterms:created xsi:type="dcterms:W3CDTF">2014-01-05T02:01:23Z</dcterms:created>
  <dcterms:modified xsi:type="dcterms:W3CDTF">2023-12-14T00:11:51Z</dcterms:modified>
</cp:coreProperties>
</file>